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coliveira\Desktop\"/>
    </mc:Choice>
  </mc:AlternateContent>
  <bookViews>
    <workbookView xWindow="0" yWindow="0" windowWidth="28800" windowHeight="11535"/>
  </bookViews>
  <sheets>
    <sheet name="MVA_Ajusta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2" i="1"/>
  <c r="D11" i="1"/>
  <c r="G16" i="1" l="1"/>
  <c r="H16" i="1" s="1"/>
  <c r="F16" i="1"/>
  <c r="E15" i="1"/>
  <c r="J12" i="1" l="1"/>
  <c r="I16" i="1" s="1"/>
</calcChain>
</file>

<file path=xl/sharedStrings.xml><?xml version="1.0" encoding="utf-8"?>
<sst xmlns="http://schemas.openxmlformats.org/spreadsheetml/2006/main" count="9" uniqueCount="9">
  <si>
    <t>Cálculo da MVA ajustada, a partir da original, em função da alíquota interna aplicável ao produto</t>
  </si>
  <si>
    <t>MVA Original</t>
  </si>
  <si>
    <t>Índice</t>
  </si>
  <si>
    <t>MVA Ajustada</t>
  </si>
  <si>
    <t>MVA ajustada = [(1+ MVA ST original) x (1 - ALQ inter) / (1- ALQ intra)] -1</t>
  </si>
  <si>
    <t>Alíquota Interna</t>
  </si>
  <si>
    <t>SUBSTITUIÇÃO TRIBUTÁRIA EM OPERAÇÕES INTERESTADUAIS COM SANTA CATARINA</t>
  </si>
  <si>
    <t>1 - A operação interestadual está sujeita à alíquota de 4 ou 12?</t>
  </si>
  <si>
    <t>Para obter a MVA ajustada, por favor siga os passos abaixo: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</si>
</sst>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</font>
    <font>
      <b/>
      <sz val="12"/>
      <name val="Arial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1" fillId="0" borderId="0" xfId="0" applyFont="1" applyBorder="1" applyProtection="1"/>
    <xf numFmtId="0" fontId="5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1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/>
    <xf numFmtId="0" fontId="0" fillId="0" borderId="0" xfId="0" applyBorder="1" applyAlignment="1" applyProtection="1">
      <alignment vertical="center"/>
    </xf>
    <xf numFmtId="0" fontId="1" fillId="5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9" fontId="10" fillId="6" borderId="2" xfId="0" applyNumberFormat="1" applyFont="1" applyFill="1" applyBorder="1" applyAlignment="1" applyProtection="1">
      <alignment horizontal="center"/>
    </xf>
    <xf numFmtId="164" fontId="10" fillId="6" borderId="2" xfId="0" applyNumberFormat="1" applyFont="1" applyFill="1" applyBorder="1" applyAlignment="1" applyProtection="1">
      <alignment horizontal="center"/>
    </xf>
    <xf numFmtId="0" fontId="8" fillId="0" borderId="0" xfId="0" applyFont="1" applyBorder="1" applyProtection="1"/>
    <xf numFmtId="10" fontId="6" fillId="6" borderId="1" xfId="0" applyNumberFormat="1" applyFont="1" applyFill="1" applyBorder="1" applyAlignment="1" applyProtection="1">
      <alignment horizontal="center" vertical="top"/>
    </xf>
    <xf numFmtId="9" fontId="0" fillId="0" borderId="0" xfId="1" applyFont="1" applyBorder="1" applyProtection="1"/>
    <xf numFmtId="0" fontId="0" fillId="0" borderId="0" xfId="0" applyBorder="1" applyAlignment="1" applyProtection="1">
      <alignment horizontal="center" vertical="center"/>
    </xf>
    <xf numFmtId="9" fontId="9" fillId="6" borderId="3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2" fontId="10" fillId="6" borderId="2" xfId="0" applyNumberFormat="1" applyFont="1" applyFill="1" applyBorder="1" applyAlignment="1" applyProtection="1">
      <alignment horizontal="center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Porcentagem" xfId="1" builtinId="5"/>
  </cellStyles>
  <dxfs count="19">
    <dxf>
      <fill>
        <patternFill>
          <fgColor theme="8" tint="0.39994506668294322"/>
          <bgColor theme="8" tint="0.39994506668294322"/>
        </patternFill>
      </fill>
    </dxf>
    <dxf>
      <font>
        <b/>
        <i val="0"/>
        <color auto="1"/>
      </font>
      <fill>
        <patternFill>
          <fgColor theme="6" tint="0.39994506668294322"/>
          <bgColor theme="6" tint="0.39994506668294322"/>
        </patternFill>
      </fill>
    </dxf>
    <dxf>
      <font>
        <b/>
        <i val="0"/>
        <color auto="1"/>
      </font>
    </dxf>
    <dxf>
      <font>
        <b/>
        <i val="0"/>
        <color auto="1"/>
      </font>
      <fill>
        <patternFill>
          <fgColor theme="0" tint="-0.24994659260841701"/>
          <bgColor theme="0" tint="-0.24994659260841701"/>
        </patternFill>
      </fill>
    </dxf>
    <dxf>
      <font>
        <b/>
        <i val="0"/>
        <color auto="1"/>
      </font>
    </dxf>
    <dxf>
      <font>
        <b/>
        <i val="0"/>
      </font>
      <fill>
        <patternFill>
          <fgColor theme="8" tint="0.39994506668294322"/>
          <bgColor theme="8" tint="0.39994506668294322"/>
        </patternFill>
      </fill>
    </dxf>
    <dxf>
      <font>
        <b/>
        <i val="0"/>
        <color auto="1"/>
      </font>
    </dxf>
    <dxf>
      <font>
        <b/>
        <i val="0"/>
        <color auto="1"/>
      </font>
      <fill>
        <patternFill>
          <fgColor theme="0" tint="-0.24994659260841701"/>
          <bgColor theme="0" tint="-0.24994659260841701"/>
        </patternFill>
      </fill>
    </dxf>
    <dxf>
      <font>
        <b/>
        <i val="0"/>
        <color auto="1"/>
      </font>
    </dxf>
    <dxf>
      <font>
        <b/>
        <i val="0"/>
        <color auto="1"/>
      </font>
      <fill>
        <patternFill patternType="solid">
          <fgColor auto="1"/>
          <bgColor theme="6" tint="0.79998168889431442"/>
        </patternFill>
      </fill>
    </dxf>
    <dxf>
      <font>
        <b/>
        <i val="0"/>
        <strike val="0"/>
        <color auto="1"/>
      </font>
      <fill>
        <patternFill>
          <fgColor rgb="FFFF0000"/>
        </patternFill>
      </fill>
    </dxf>
    <dxf>
      <font>
        <b/>
        <i val="0"/>
      </font>
      <fill>
        <patternFill patternType="sol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>
          <fgColor rgb="FFFF0000"/>
          <bgColor rgb="FFFF0000"/>
        </patternFill>
      </fill>
    </dxf>
    <dxf>
      <font>
        <b/>
        <i val="0"/>
        <color theme="1"/>
      </font>
      <fill>
        <patternFill>
          <fgColor rgb="FFFF0000"/>
          <bgColor rgb="FFFF0000"/>
        </patternFill>
      </fill>
    </dxf>
    <dxf>
      <font>
        <b/>
        <i val="0"/>
        <color auto="1"/>
      </font>
      <fill>
        <patternFill>
          <fgColor rgb="FFFF0000"/>
          <bgColor rgb="FFFF0000"/>
        </patternFill>
      </fill>
    </dxf>
    <dxf>
      <font>
        <b/>
        <i val="0"/>
      </font>
      <fill>
        <patternFill>
          <fgColor theme="8" tint="0.39994506668294322"/>
          <bgColor theme="8" tint="0.39994506668294322"/>
        </patternFill>
      </fill>
    </dxf>
    <dxf>
      <font>
        <b/>
        <i val="0"/>
      </font>
      <fill>
        <patternFill>
          <fgColor theme="8" tint="0.39994506668294322"/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47625</xdr:rowOff>
    </xdr:from>
    <xdr:to>
      <xdr:col>12</xdr:col>
      <xdr:colOff>28575</xdr:colOff>
      <xdr:row>3</xdr:row>
      <xdr:rowOff>173037</xdr:rowOff>
    </xdr:to>
    <xdr:pic>
      <xdr:nvPicPr>
        <xdr:cNvPr id="9" name="Imagem 8" descr="Resultado de imagem para logo bandeira santa catarina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67" t="3572" r="2224" b="8333"/>
        <a:stretch/>
      </xdr:blipFill>
      <xdr:spPr bwMode="auto">
        <a:xfrm>
          <a:off x="9267825" y="47625"/>
          <a:ext cx="0" cy="725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38099</xdr:colOff>
      <xdr:row>0</xdr:row>
      <xdr:rowOff>66675</xdr:rowOff>
    </xdr:from>
    <xdr:to>
      <xdr:col>0</xdr:col>
      <xdr:colOff>38099</xdr:colOff>
      <xdr:row>3</xdr:row>
      <xdr:rowOff>144462</xdr:rowOff>
    </xdr:to>
    <xdr:pic>
      <xdr:nvPicPr>
        <xdr:cNvPr id="10" name="Imagem 9" descr="http://www.sef.sc.gov.br/layout/site/images/logo_fazenda.fw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3" t="14737" r="7352" b="12632"/>
        <a:stretch/>
      </xdr:blipFill>
      <xdr:spPr bwMode="auto">
        <a:xfrm>
          <a:off x="38099" y="66675"/>
          <a:ext cx="0" cy="677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1</xdr:col>
      <xdr:colOff>1588</xdr:colOff>
      <xdr:row>3</xdr:row>
      <xdr:rowOff>144462</xdr:rowOff>
    </xdr:to>
    <xdr:pic>
      <xdr:nvPicPr>
        <xdr:cNvPr id="11" name="Imagem 10" descr="http://www.sef.sc.gov.br/layout/site/images/logo_fazenda.fw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3" t="14737" r="7352" b="12632"/>
        <a:stretch/>
      </xdr:blipFill>
      <xdr:spPr bwMode="auto">
        <a:xfrm>
          <a:off x="0" y="85725"/>
          <a:ext cx="1143000" cy="658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38100</xdr:colOff>
      <xdr:row>0</xdr:row>
      <xdr:rowOff>57150</xdr:rowOff>
    </xdr:from>
    <xdr:to>
      <xdr:col>13</xdr:col>
      <xdr:colOff>0</xdr:colOff>
      <xdr:row>3</xdr:row>
      <xdr:rowOff>163512</xdr:rowOff>
    </xdr:to>
    <xdr:pic>
      <xdr:nvPicPr>
        <xdr:cNvPr id="12" name="Imagem 11" descr="Resultado de imagem para logo bandeira santa catarina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67" t="3572" r="2224" b="8333"/>
        <a:stretch/>
      </xdr:blipFill>
      <xdr:spPr bwMode="auto">
        <a:xfrm>
          <a:off x="9277350" y="57150"/>
          <a:ext cx="695325" cy="706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aixo-relevo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24"/>
  <sheetViews>
    <sheetView showGridLines="0" showRowColHeaders="0" tabSelected="1" zoomScale="130" zoomScaleNormal="130" zoomScalePageLayoutView="120" workbookViewId="0">
      <selection activeCell="J9" sqref="J9"/>
    </sheetView>
  </sheetViews>
  <sheetFormatPr defaultColWidth="0" defaultRowHeight="15" x14ac:dyDescent="0.25"/>
  <cols>
    <col min="1" max="1" width="16" style="3" customWidth="1"/>
    <col min="2" max="3" width="7.7109375" style="3" customWidth="1"/>
    <col min="4" max="4" width="8.7109375" style="3" customWidth="1"/>
    <col min="5" max="5" width="6.28515625" style="2" customWidth="1"/>
    <col min="6" max="6" width="18.7109375" style="3" bestFit="1" customWidth="1"/>
    <col min="7" max="7" width="15.28515625" style="3" customWidth="1"/>
    <col min="8" max="8" width="8.28515625" style="3" bestFit="1" customWidth="1"/>
    <col min="9" max="9" width="16.5703125" style="3" bestFit="1" customWidth="1"/>
    <col min="10" max="10" width="8.42578125" style="3" customWidth="1"/>
    <col min="11" max="12" width="7.7109375" style="3" customWidth="1"/>
    <col min="13" max="13" width="10.85546875" style="3" customWidth="1"/>
    <col min="14" max="257" width="9.140625" style="3" hidden="1"/>
    <col min="258" max="258" width="18.85546875" style="3" hidden="1"/>
    <col min="259" max="259" width="22.5703125" style="3" hidden="1"/>
    <col min="260" max="260" width="15.42578125" style="3" hidden="1"/>
    <col min="261" max="263" width="9.140625" style="3" hidden="1"/>
    <col min="264" max="264" width="13.42578125" style="3" hidden="1"/>
    <col min="265" max="513" width="9.140625" style="3" hidden="1"/>
    <col min="514" max="514" width="18.85546875" style="3" hidden="1"/>
    <col min="515" max="515" width="22.5703125" style="3" hidden="1"/>
    <col min="516" max="516" width="15.42578125" style="3" hidden="1"/>
    <col min="517" max="519" width="9.140625" style="3" hidden="1"/>
    <col min="520" max="520" width="13.42578125" style="3" hidden="1"/>
    <col min="521" max="769" width="9.140625" style="3" hidden="1"/>
    <col min="770" max="770" width="18.85546875" style="3" hidden="1"/>
    <col min="771" max="771" width="22.5703125" style="3" hidden="1"/>
    <col min="772" max="772" width="15.42578125" style="3" hidden="1"/>
    <col min="773" max="775" width="9.140625" style="3" hidden="1"/>
    <col min="776" max="776" width="13.42578125" style="3" hidden="1"/>
    <col min="777" max="1025" width="9.140625" style="3" hidden="1"/>
    <col min="1026" max="1026" width="18.85546875" style="3" hidden="1"/>
    <col min="1027" max="1027" width="22.5703125" style="3" hidden="1"/>
    <col min="1028" max="1028" width="15.42578125" style="3" hidden="1"/>
    <col min="1029" max="1031" width="9.140625" style="3" hidden="1"/>
    <col min="1032" max="1032" width="13.42578125" style="3" hidden="1"/>
    <col min="1033" max="1281" width="9.140625" style="3" hidden="1"/>
    <col min="1282" max="1282" width="18.85546875" style="3" hidden="1"/>
    <col min="1283" max="1283" width="22.5703125" style="3" hidden="1"/>
    <col min="1284" max="1284" width="15.42578125" style="3" hidden="1"/>
    <col min="1285" max="1287" width="9.140625" style="3" hidden="1"/>
    <col min="1288" max="1288" width="13.42578125" style="3" hidden="1"/>
    <col min="1289" max="1537" width="9.140625" style="3" hidden="1"/>
    <col min="1538" max="1538" width="18.85546875" style="3" hidden="1"/>
    <col min="1539" max="1539" width="22.5703125" style="3" hidden="1"/>
    <col min="1540" max="1540" width="15.42578125" style="3" hidden="1"/>
    <col min="1541" max="1543" width="9.140625" style="3" hidden="1"/>
    <col min="1544" max="1544" width="13.42578125" style="3" hidden="1"/>
    <col min="1545" max="1793" width="9.140625" style="3" hidden="1"/>
    <col min="1794" max="1794" width="18.85546875" style="3" hidden="1"/>
    <col min="1795" max="1795" width="22.5703125" style="3" hidden="1"/>
    <col min="1796" max="1796" width="15.42578125" style="3" hidden="1"/>
    <col min="1797" max="1799" width="9.140625" style="3" hidden="1"/>
    <col min="1800" max="1800" width="13.42578125" style="3" hidden="1"/>
    <col min="1801" max="2049" width="9.140625" style="3" hidden="1"/>
    <col min="2050" max="2050" width="18.85546875" style="3" hidden="1"/>
    <col min="2051" max="2051" width="22.5703125" style="3" hidden="1"/>
    <col min="2052" max="2052" width="15.42578125" style="3" hidden="1"/>
    <col min="2053" max="2055" width="9.140625" style="3" hidden="1"/>
    <col min="2056" max="2056" width="13.42578125" style="3" hidden="1"/>
    <col min="2057" max="2305" width="9.140625" style="3" hidden="1"/>
    <col min="2306" max="2306" width="18.85546875" style="3" hidden="1"/>
    <col min="2307" max="2307" width="22.5703125" style="3" hidden="1"/>
    <col min="2308" max="2308" width="15.42578125" style="3" hidden="1"/>
    <col min="2309" max="2311" width="9.140625" style="3" hidden="1"/>
    <col min="2312" max="2312" width="13.42578125" style="3" hidden="1"/>
    <col min="2313" max="2561" width="9.140625" style="3" hidden="1"/>
    <col min="2562" max="2562" width="18.85546875" style="3" hidden="1"/>
    <col min="2563" max="2563" width="22.5703125" style="3" hidden="1"/>
    <col min="2564" max="2564" width="15.42578125" style="3" hidden="1"/>
    <col min="2565" max="2567" width="9.140625" style="3" hidden="1"/>
    <col min="2568" max="2568" width="13.42578125" style="3" hidden="1"/>
    <col min="2569" max="2817" width="9.140625" style="3" hidden="1"/>
    <col min="2818" max="2818" width="18.85546875" style="3" hidden="1"/>
    <col min="2819" max="2819" width="22.5703125" style="3" hidden="1"/>
    <col min="2820" max="2820" width="15.42578125" style="3" hidden="1"/>
    <col min="2821" max="2823" width="9.140625" style="3" hidden="1"/>
    <col min="2824" max="2824" width="13.42578125" style="3" hidden="1"/>
    <col min="2825" max="3073" width="9.140625" style="3" hidden="1"/>
    <col min="3074" max="3074" width="18.85546875" style="3" hidden="1"/>
    <col min="3075" max="3075" width="22.5703125" style="3" hidden="1"/>
    <col min="3076" max="3076" width="15.42578125" style="3" hidden="1"/>
    <col min="3077" max="3079" width="9.140625" style="3" hidden="1"/>
    <col min="3080" max="3080" width="13.42578125" style="3" hidden="1"/>
    <col min="3081" max="3329" width="9.140625" style="3" hidden="1"/>
    <col min="3330" max="3330" width="18.85546875" style="3" hidden="1"/>
    <col min="3331" max="3331" width="22.5703125" style="3" hidden="1"/>
    <col min="3332" max="3332" width="15.42578125" style="3" hidden="1"/>
    <col min="3333" max="3335" width="9.140625" style="3" hidden="1"/>
    <col min="3336" max="3336" width="13.42578125" style="3" hidden="1"/>
    <col min="3337" max="3585" width="9.140625" style="3" hidden="1"/>
    <col min="3586" max="3586" width="18.85546875" style="3" hidden="1"/>
    <col min="3587" max="3587" width="22.5703125" style="3" hidden="1"/>
    <col min="3588" max="3588" width="15.42578125" style="3" hidden="1"/>
    <col min="3589" max="3591" width="9.140625" style="3" hidden="1"/>
    <col min="3592" max="3592" width="13.42578125" style="3" hidden="1"/>
    <col min="3593" max="3841" width="9.140625" style="3" hidden="1"/>
    <col min="3842" max="3842" width="18.85546875" style="3" hidden="1"/>
    <col min="3843" max="3843" width="22.5703125" style="3" hidden="1"/>
    <col min="3844" max="3844" width="15.42578125" style="3" hidden="1"/>
    <col min="3845" max="3847" width="9.140625" style="3" hidden="1"/>
    <col min="3848" max="3848" width="13.42578125" style="3" hidden="1"/>
    <col min="3849" max="4097" width="9.140625" style="3" hidden="1"/>
    <col min="4098" max="4098" width="18.85546875" style="3" hidden="1"/>
    <col min="4099" max="4099" width="22.5703125" style="3" hidden="1"/>
    <col min="4100" max="4100" width="15.42578125" style="3" hidden="1"/>
    <col min="4101" max="4103" width="9.140625" style="3" hidden="1"/>
    <col min="4104" max="4104" width="13.42578125" style="3" hidden="1"/>
    <col min="4105" max="4353" width="9.140625" style="3" hidden="1"/>
    <col min="4354" max="4354" width="18.85546875" style="3" hidden="1"/>
    <col min="4355" max="4355" width="22.5703125" style="3" hidden="1"/>
    <col min="4356" max="4356" width="15.42578125" style="3" hidden="1"/>
    <col min="4357" max="4359" width="9.140625" style="3" hidden="1"/>
    <col min="4360" max="4360" width="13.42578125" style="3" hidden="1"/>
    <col min="4361" max="4609" width="9.140625" style="3" hidden="1"/>
    <col min="4610" max="4610" width="18.85546875" style="3" hidden="1"/>
    <col min="4611" max="4611" width="22.5703125" style="3" hidden="1"/>
    <col min="4612" max="4612" width="15.42578125" style="3" hidden="1"/>
    <col min="4613" max="4615" width="9.140625" style="3" hidden="1"/>
    <col min="4616" max="4616" width="13.42578125" style="3" hidden="1"/>
    <col min="4617" max="4865" width="9.140625" style="3" hidden="1"/>
    <col min="4866" max="4866" width="18.85546875" style="3" hidden="1"/>
    <col min="4867" max="4867" width="22.5703125" style="3" hidden="1"/>
    <col min="4868" max="4868" width="15.42578125" style="3" hidden="1"/>
    <col min="4869" max="4871" width="9.140625" style="3" hidden="1"/>
    <col min="4872" max="4872" width="13.42578125" style="3" hidden="1"/>
    <col min="4873" max="5121" width="9.140625" style="3" hidden="1"/>
    <col min="5122" max="5122" width="18.85546875" style="3" hidden="1"/>
    <col min="5123" max="5123" width="22.5703125" style="3" hidden="1"/>
    <col min="5124" max="5124" width="15.42578125" style="3" hidden="1"/>
    <col min="5125" max="5127" width="9.140625" style="3" hidden="1"/>
    <col min="5128" max="5128" width="13.42578125" style="3" hidden="1"/>
    <col min="5129" max="5377" width="9.140625" style="3" hidden="1"/>
    <col min="5378" max="5378" width="18.85546875" style="3" hidden="1"/>
    <col min="5379" max="5379" width="22.5703125" style="3" hidden="1"/>
    <col min="5380" max="5380" width="15.42578125" style="3" hidden="1"/>
    <col min="5381" max="5383" width="9.140625" style="3" hidden="1"/>
    <col min="5384" max="5384" width="13.42578125" style="3" hidden="1"/>
    <col min="5385" max="5633" width="9.140625" style="3" hidden="1"/>
    <col min="5634" max="5634" width="18.85546875" style="3" hidden="1"/>
    <col min="5635" max="5635" width="22.5703125" style="3" hidden="1"/>
    <col min="5636" max="5636" width="15.42578125" style="3" hidden="1"/>
    <col min="5637" max="5639" width="9.140625" style="3" hidden="1"/>
    <col min="5640" max="5640" width="13.42578125" style="3" hidden="1"/>
    <col min="5641" max="5889" width="9.140625" style="3" hidden="1"/>
    <col min="5890" max="5890" width="18.85546875" style="3" hidden="1"/>
    <col min="5891" max="5891" width="22.5703125" style="3" hidden="1"/>
    <col min="5892" max="5892" width="15.42578125" style="3" hidden="1"/>
    <col min="5893" max="5895" width="9.140625" style="3" hidden="1"/>
    <col min="5896" max="5896" width="13.42578125" style="3" hidden="1"/>
    <col min="5897" max="6145" width="9.140625" style="3" hidden="1"/>
    <col min="6146" max="6146" width="18.85546875" style="3" hidden="1"/>
    <col min="6147" max="6147" width="22.5703125" style="3" hidden="1"/>
    <col min="6148" max="6148" width="15.42578125" style="3" hidden="1"/>
    <col min="6149" max="6151" width="9.140625" style="3" hidden="1"/>
    <col min="6152" max="6152" width="13.42578125" style="3" hidden="1"/>
    <col min="6153" max="6401" width="9.140625" style="3" hidden="1"/>
    <col min="6402" max="6402" width="18.85546875" style="3" hidden="1"/>
    <col min="6403" max="6403" width="22.5703125" style="3" hidden="1"/>
    <col min="6404" max="6404" width="15.42578125" style="3" hidden="1"/>
    <col min="6405" max="6407" width="9.140625" style="3" hidden="1"/>
    <col min="6408" max="6408" width="13.42578125" style="3" hidden="1"/>
    <col min="6409" max="6657" width="9.140625" style="3" hidden="1"/>
    <col min="6658" max="6658" width="18.85546875" style="3" hidden="1"/>
    <col min="6659" max="6659" width="22.5703125" style="3" hidden="1"/>
    <col min="6660" max="6660" width="15.42578125" style="3" hidden="1"/>
    <col min="6661" max="6663" width="9.140625" style="3" hidden="1"/>
    <col min="6664" max="6664" width="13.42578125" style="3" hidden="1"/>
    <col min="6665" max="6913" width="9.140625" style="3" hidden="1"/>
    <col min="6914" max="6914" width="18.85546875" style="3" hidden="1"/>
    <col min="6915" max="6915" width="22.5703125" style="3" hidden="1"/>
    <col min="6916" max="6916" width="15.42578125" style="3" hidden="1"/>
    <col min="6917" max="6919" width="9.140625" style="3" hidden="1"/>
    <col min="6920" max="6920" width="13.42578125" style="3" hidden="1"/>
    <col min="6921" max="7169" width="9.140625" style="3" hidden="1"/>
    <col min="7170" max="7170" width="18.85546875" style="3" hidden="1"/>
    <col min="7171" max="7171" width="22.5703125" style="3" hidden="1"/>
    <col min="7172" max="7172" width="15.42578125" style="3" hidden="1"/>
    <col min="7173" max="7175" width="9.140625" style="3" hidden="1"/>
    <col min="7176" max="7176" width="13.42578125" style="3" hidden="1"/>
    <col min="7177" max="7425" width="9.140625" style="3" hidden="1"/>
    <col min="7426" max="7426" width="18.85546875" style="3" hidden="1"/>
    <col min="7427" max="7427" width="22.5703125" style="3" hidden="1"/>
    <col min="7428" max="7428" width="15.42578125" style="3" hidden="1"/>
    <col min="7429" max="7431" width="9.140625" style="3" hidden="1"/>
    <col min="7432" max="7432" width="13.42578125" style="3" hidden="1"/>
    <col min="7433" max="7681" width="9.140625" style="3" hidden="1"/>
    <col min="7682" max="7682" width="18.85546875" style="3" hidden="1"/>
    <col min="7683" max="7683" width="22.5703125" style="3" hidden="1"/>
    <col min="7684" max="7684" width="15.42578125" style="3" hidden="1"/>
    <col min="7685" max="7687" width="9.140625" style="3" hidden="1"/>
    <col min="7688" max="7688" width="13.42578125" style="3" hidden="1"/>
    <col min="7689" max="7937" width="9.140625" style="3" hidden="1"/>
    <col min="7938" max="7938" width="18.85546875" style="3" hidden="1"/>
    <col min="7939" max="7939" width="22.5703125" style="3" hidden="1"/>
    <col min="7940" max="7940" width="15.42578125" style="3" hidden="1"/>
    <col min="7941" max="7943" width="9.140625" style="3" hidden="1"/>
    <col min="7944" max="7944" width="13.42578125" style="3" hidden="1"/>
    <col min="7945" max="8193" width="9.140625" style="3" hidden="1"/>
    <col min="8194" max="8194" width="18.85546875" style="3" hidden="1"/>
    <col min="8195" max="8195" width="22.5703125" style="3" hidden="1"/>
    <col min="8196" max="8196" width="15.42578125" style="3" hidden="1"/>
    <col min="8197" max="8199" width="9.140625" style="3" hidden="1"/>
    <col min="8200" max="8200" width="13.42578125" style="3" hidden="1"/>
    <col min="8201" max="8449" width="9.140625" style="3" hidden="1"/>
    <col min="8450" max="8450" width="18.85546875" style="3" hidden="1"/>
    <col min="8451" max="8451" width="22.5703125" style="3" hidden="1"/>
    <col min="8452" max="8452" width="15.42578125" style="3" hidden="1"/>
    <col min="8453" max="8455" width="9.140625" style="3" hidden="1"/>
    <col min="8456" max="8456" width="13.42578125" style="3" hidden="1"/>
    <col min="8457" max="8705" width="9.140625" style="3" hidden="1"/>
    <col min="8706" max="8706" width="18.85546875" style="3" hidden="1"/>
    <col min="8707" max="8707" width="22.5703125" style="3" hidden="1"/>
    <col min="8708" max="8708" width="15.42578125" style="3" hidden="1"/>
    <col min="8709" max="8711" width="9.140625" style="3" hidden="1"/>
    <col min="8712" max="8712" width="13.42578125" style="3" hidden="1"/>
    <col min="8713" max="8961" width="9.140625" style="3" hidden="1"/>
    <col min="8962" max="8962" width="18.85546875" style="3" hidden="1"/>
    <col min="8963" max="8963" width="22.5703125" style="3" hidden="1"/>
    <col min="8964" max="8964" width="15.42578125" style="3" hidden="1"/>
    <col min="8965" max="8967" width="9.140625" style="3" hidden="1"/>
    <col min="8968" max="8968" width="13.42578125" style="3" hidden="1"/>
    <col min="8969" max="9217" width="9.140625" style="3" hidden="1"/>
    <col min="9218" max="9218" width="18.85546875" style="3" hidden="1"/>
    <col min="9219" max="9219" width="22.5703125" style="3" hidden="1"/>
    <col min="9220" max="9220" width="15.42578125" style="3" hidden="1"/>
    <col min="9221" max="9223" width="9.140625" style="3" hidden="1"/>
    <col min="9224" max="9224" width="13.42578125" style="3" hidden="1"/>
    <col min="9225" max="9473" width="9.140625" style="3" hidden="1"/>
    <col min="9474" max="9474" width="18.85546875" style="3" hidden="1"/>
    <col min="9475" max="9475" width="22.5703125" style="3" hidden="1"/>
    <col min="9476" max="9476" width="15.42578125" style="3" hidden="1"/>
    <col min="9477" max="9479" width="9.140625" style="3" hidden="1"/>
    <col min="9480" max="9480" width="13.42578125" style="3" hidden="1"/>
    <col min="9481" max="9729" width="9.140625" style="3" hidden="1"/>
    <col min="9730" max="9730" width="18.85546875" style="3" hidden="1"/>
    <col min="9731" max="9731" width="22.5703125" style="3" hidden="1"/>
    <col min="9732" max="9732" width="15.42578125" style="3" hidden="1"/>
    <col min="9733" max="9735" width="9.140625" style="3" hidden="1"/>
    <col min="9736" max="9736" width="13.42578125" style="3" hidden="1"/>
    <col min="9737" max="9985" width="9.140625" style="3" hidden="1"/>
    <col min="9986" max="9986" width="18.85546875" style="3" hidden="1"/>
    <col min="9987" max="9987" width="22.5703125" style="3" hidden="1"/>
    <col min="9988" max="9988" width="15.42578125" style="3" hidden="1"/>
    <col min="9989" max="9991" width="9.140625" style="3" hidden="1"/>
    <col min="9992" max="9992" width="13.42578125" style="3" hidden="1"/>
    <col min="9993" max="10241" width="9.140625" style="3" hidden="1"/>
    <col min="10242" max="10242" width="18.85546875" style="3" hidden="1"/>
    <col min="10243" max="10243" width="22.5703125" style="3" hidden="1"/>
    <col min="10244" max="10244" width="15.42578125" style="3" hidden="1"/>
    <col min="10245" max="10247" width="9.140625" style="3" hidden="1"/>
    <col min="10248" max="10248" width="13.42578125" style="3" hidden="1"/>
    <col min="10249" max="10497" width="9.140625" style="3" hidden="1"/>
    <col min="10498" max="10498" width="18.85546875" style="3" hidden="1"/>
    <col min="10499" max="10499" width="22.5703125" style="3" hidden="1"/>
    <col min="10500" max="10500" width="15.42578125" style="3" hidden="1"/>
    <col min="10501" max="10503" width="9.140625" style="3" hidden="1"/>
    <col min="10504" max="10504" width="13.42578125" style="3" hidden="1"/>
    <col min="10505" max="10753" width="9.140625" style="3" hidden="1"/>
    <col min="10754" max="10754" width="18.85546875" style="3" hidden="1"/>
    <col min="10755" max="10755" width="22.5703125" style="3" hidden="1"/>
    <col min="10756" max="10756" width="15.42578125" style="3" hidden="1"/>
    <col min="10757" max="10759" width="9.140625" style="3" hidden="1"/>
    <col min="10760" max="10760" width="13.42578125" style="3" hidden="1"/>
    <col min="10761" max="11009" width="9.140625" style="3" hidden="1"/>
    <col min="11010" max="11010" width="18.85546875" style="3" hidden="1"/>
    <col min="11011" max="11011" width="22.5703125" style="3" hidden="1"/>
    <col min="11012" max="11012" width="15.42578125" style="3" hidden="1"/>
    <col min="11013" max="11015" width="9.140625" style="3" hidden="1"/>
    <col min="11016" max="11016" width="13.42578125" style="3" hidden="1"/>
    <col min="11017" max="11265" width="9.140625" style="3" hidden="1"/>
    <col min="11266" max="11266" width="18.85546875" style="3" hidden="1"/>
    <col min="11267" max="11267" width="22.5703125" style="3" hidden="1"/>
    <col min="11268" max="11268" width="15.42578125" style="3" hidden="1"/>
    <col min="11269" max="11271" width="9.140625" style="3" hidden="1"/>
    <col min="11272" max="11272" width="13.42578125" style="3" hidden="1"/>
    <col min="11273" max="11521" width="9.140625" style="3" hidden="1"/>
    <col min="11522" max="11522" width="18.85546875" style="3" hidden="1"/>
    <col min="11523" max="11523" width="22.5703125" style="3" hidden="1"/>
    <col min="11524" max="11524" width="15.42578125" style="3" hidden="1"/>
    <col min="11525" max="11527" width="9.140625" style="3" hidden="1"/>
    <col min="11528" max="11528" width="13.42578125" style="3" hidden="1"/>
    <col min="11529" max="11777" width="9.140625" style="3" hidden="1"/>
    <col min="11778" max="11778" width="18.85546875" style="3" hidden="1"/>
    <col min="11779" max="11779" width="22.5703125" style="3" hidden="1"/>
    <col min="11780" max="11780" width="15.42578125" style="3" hidden="1"/>
    <col min="11781" max="11783" width="9.140625" style="3" hidden="1"/>
    <col min="11784" max="11784" width="13.42578125" style="3" hidden="1"/>
    <col min="11785" max="12033" width="9.140625" style="3" hidden="1"/>
    <col min="12034" max="12034" width="18.85546875" style="3" hidden="1"/>
    <col min="12035" max="12035" width="22.5703125" style="3" hidden="1"/>
    <col min="12036" max="12036" width="15.42578125" style="3" hidden="1"/>
    <col min="12037" max="12039" width="9.140625" style="3" hidden="1"/>
    <col min="12040" max="12040" width="13.42578125" style="3" hidden="1"/>
    <col min="12041" max="12289" width="9.140625" style="3" hidden="1"/>
    <col min="12290" max="12290" width="18.85546875" style="3" hidden="1"/>
    <col min="12291" max="12291" width="22.5703125" style="3" hidden="1"/>
    <col min="12292" max="12292" width="15.42578125" style="3" hidden="1"/>
    <col min="12293" max="12295" width="9.140625" style="3" hidden="1"/>
    <col min="12296" max="12296" width="13.42578125" style="3" hidden="1"/>
    <col min="12297" max="12545" width="9.140625" style="3" hidden="1"/>
    <col min="12546" max="12546" width="18.85546875" style="3" hidden="1"/>
    <col min="12547" max="12547" width="22.5703125" style="3" hidden="1"/>
    <col min="12548" max="12548" width="15.42578125" style="3" hidden="1"/>
    <col min="12549" max="12551" width="9.140625" style="3" hidden="1"/>
    <col min="12552" max="12552" width="13.42578125" style="3" hidden="1"/>
    <col min="12553" max="12801" width="9.140625" style="3" hidden="1"/>
    <col min="12802" max="12802" width="18.85546875" style="3" hidden="1"/>
    <col min="12803" max="12803" width="22.5703125" style="3" hidden="1"/>
    <col min="12804" max="12804" width="15.42578125" style="3" hidden="1"/>
    <col min="12805" max="12807" width="9.140625" style="3" hidden="1"/>
    <col min="12808" max="12808" width="13.42578125" style="3" hidden="1"/>
    <col min="12809" max="13057" width="9.140625" style="3" hidden="1"/>
    <col min="13058" max="13058" width="18.85546875" style="3" hidden="1"/>
    <col min="13059" max="13059" width="22.5703125" style="3" hidden="1"/>
    <col min="13060" max="13060" width="15.42578125" style="3" hidden="1"/>
    <col min="13061" max="13063" width="9.140625" style="3" hidden="1"/>
    <col min="13064" max="13064" width="13.42578125" style="3" hidden="1"/>
    <col min="13065" max="13313" width="9.140625" style="3" hidden="1"/>
    <col min="13314" max="13314" width="18.85546875" style="3" hidden="1"/>
    <col min="13315" max="13315" width="22.5703125" style="3" hidden="1"/>
    <col min="13316" max="13316" width="15.42578125" style="3" hidden="1"/>
    <col min="13317" max="13319" width="9.140625" style="3" hidden="1"/>
    <col min="13320" max="13320" width="13.42578125" style="3" hidden="1"/>
    <col min="13321" max="13569" width="9.140625" style="3" hidden="1"/>
    <col min="13570" max="13570" width="18.85546875" style="3" hidden="1"/>
    <col min="13571" max="13571" width="22.5703125" style="3" hidden="1"/>
    <col min="13572" max="13572" width="15.42578125" style="3" hidden="1"/>
    <col min="13573" max="13575" width="9.140625" style="3" hidden="1"/>
    <col min="13576" max="13576" width="13.42578125" style="3" hidden="1"/>
    <col min="13577" max="13825" width="9.140625" style="3" hidden="1"/>
    <col min="13826" max="13826" width="18.85546875" style="3" hidden="1"/>
    <col min="13827" max="13827" width="22.5703125" style="3" hidden="1"/>
    <col min="13828" max="13828" width="15.42578125" style="3" hidden="1"/>
    <col min="13829" max="13831" width="9.140625" style="3" hidden="1"/>
    <col min="13832" max="13832" width="13.42578125" style="3" hidden="1"/>
    <col min="13833" max="14081" width="9.140625" style="3" hidden="1"/>
    <col min="14082" max="14082" width="18.85546875" style="3" hidden="1"/>
    <col min="14083" max="14083" width="22.5703125" style="3" hidden="1"/>
    <col min="14084" max="14084" width="15.42578125" style="3" hidden="1"/>
    <col min="14085" max="14087" width="9.140625" style="3" hidden="1"/>
    <col min="14088" max="14088" width="13.42578125" style="3" hidden="1"/>
    <col min="14089" max="14337" width="9.140625" style="3" hidden="1"/>
    <col min="14338" max="14338" width="18.85546875" style="3" hidden="1"/>
    <col min="14339" max="14339" width="22.5703125" style="3" hidden="1"/>
    <col min="14340" max="14340" width="15.42578125" style="3" hidden="1"/>
    <col min="14341" max="14343" width="9.140625" style="3" hidden="1"/>
    <col min="14344" max="14344" width="13.42578125" style="3" hidden="1"/>
    <col min="14345" max="14593" width="9.140625" style="3" hidden="1"/>
    <col min="14594" max="14594" width="18.85546875" style="3" hidden="1"/>
    <col min="14595" max="14595" width="22.5703125" style="3" hidden="1"/>
    <col min="14596" max="14596" width="15.42578125" style="3" hidden="1"/>
    <col min="14597" max="14599" width="9.140625" style="3" hidden="1"/>
    <col min="14600" max="14600" width="13.42578125" style="3" hidden="1"/>
    <col min="14601" max="14849" width="9.140625" style="3" hidden="1"/>
    <col min="14850" max="14850" width="18.85546875" style="3" hidden="1"/>
    <col min="14851" max="14851" width="22.5703125" style="3" hidden="1"/>
    <col min="14852" max="14852" width="15.42578125" style="3" hidden="1"/>
    <col min="14853" max="14855" width="9.140625" style="3" hidden="1"/>
    <col min="14856" max="14856" width="13.42578125" style="3" hidden="1"/>
    <col min="14857" max="15105" width="9.140625" style="3" hidden="1"/>
    <col min="15106" max="15106" width="18.85546875" style="3" hidden="1"/>
    <col min="15107" max="15107" width="22.5703125" style="3" hidden="1"/>
    <col min="15108" max="15108" width="15.42578125" style="3" hidden="1"/>
    <col min="15109" max="15111" width="9.140625" style="3" hidden="1"/>
    <col min="15112" max="15112" width="13.42578125" style="3" hidden="1"/>
    <col min="15113" max="15361" width="9.140625" style="3" hidden="1"/>
    <col min="15362" max="15362" width="18.85546875" style="3" hidden="1"/>
    <col min="15363" max="15363" width="22.5703125" style="3" hidden="1"/>
    <col min="15364" max="15364" width="15.42578125" style="3" hidden="1"/>
    <col min="15365" max="15367" width="9.140625" style="3" hidden="1"/>
    <col min="15368" max="15368" width="13.42578125" style="3" hidden="1"/>
    <col min="15369" max="15617" width="9.140625" style="3" hidden="1"/>
    <col min="15618" max="15618" width="18.85546875" style="3" hidden="1"/>
    <col min="15619" max="15619" width="22.5703125" style="3" hidden="1"/>
    <col min="15620" max="15620" width="15.42578125" style="3" hidden="1"/>
    <col min="15621" max="15623" width="9.140625" style="3" hidden="1"/>
    <col min="15624" max="15624" width="13.42578125" style="3" hidden="1"/>
    <col min="15625" max="15873" width="9.140625" style="3" hidden="1"/>
    <col min="15874" max="15874" width="18.85546875" style="3" hidden="1"/>
    <col min="15875" max="15875" width="22.5703125" style="3" hidden="1"/>
    <col min="15876" max="15876" width="15.42578125" style="3" hidden="1"/>
    <col min="15877" max="15879" width="9.140625" style="3" hidden="1"/>
    <col min="15880" max="15880" width="13.42578125" style="3" hidden="1"/>
    <col min="15881" max="16129" width="9.140625" style="3" hidden="1"/>
    <col min="16130" max="16130" width="18.85546875" style="3" hidden="1"/>
    <col min="16131" max="16131" width="22.5703125" style="3" hidden="1"/>
    <col min="16132" max="16132" width="15.42578125" style="3" hidden="1"/>
    <col min="16133" max="16135" width="9.140625" style="3" hidden="1"/>
    <col min="16136" max="16139" width="13.42578125" style="3" hidden="1"/>
    <col min="16140" max="16384" width="9.140625" style="3" hidden="1"/>
  </cols>
  <sheetData>
    <row r="1" spans="1:12" s="1" customFormat="1" ht="15.75" customHeight="1" x14ac:dyDescent="0.25">
      <c r="A1" s="18"/>
      <c r="B1" s="20" t="s">
        <v>6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.75" customHeight="1" x14ac:dyDescent="0.25">
      <c r="A2" s="1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.75" customHeight="1" x14ac:dyDescent="0.25">
      <c r="A3" s="18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75" customHeight="1" x14ac:dyDescent="0.25">
      <c r="A4" s="18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s="24" customFormat="1" ht="15.75" customHeigh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24" customHeight="1" x14ac:dyDescent="0.25">
      <c r="B6" s="4"/>
      <c r="D6" s="20" t="s">
        <v>4</v>
      </c>
      <c r="E6" s="20"/>
      <c r="F6" s="20"/>
      <c r="G6" s="20"/>
      <c r="H6" s="20"/>
      <c r="I6" s="20"/>
      <c r="J6" s="20"/>
    </row>
    <row r="7" spans="1:12" s="24" customFormat="1" ht="24" customHeight="1" x14ac:dyDescent="0.25">
      <c r="B7" s="25"/>
      <c r="D7" s="26"/>
      <c r="E7" s="26"/>
      <c r="F7" s="26"/>
      <c r="G7" s="26"/>
      <c r="H7" s="26"/>
      <c r="I7" s="26"/>
      <c r="J7" s="26"/>
    </row>
    <row r="8" spans="1:12" ht="16.5" thickBot="1" x14ac:dyDescent="0.3">
      <c r="B8" s="4"/>
      <c r="C8" s="27"/>
      <c r="D8" s="27" t="s">
        <v>8</v>
      </c>
      <c r="E8" s="27"/>
      <c r="F8" s="27"/>
      <c r="G8" s="27"/>
      <c r="H8" s="27"/>
      <c r="I8" s="27"/>
      <c r="J8" s="27"/>
    </row>
    <row r="9" spans="1:12" ht="16.5" thickBot="1" x14ac:dyDescent="0.3">
      <c r="B9" s="4"/>
      <c r="C9" s="4"/>
      <c r="D9" s="7" t="s">
        <v>7</v>
      </c>
      <c r="E9" s="4"/>
      <c r="F9" s="4"/>
      <c r="G9" s="4"/>
      <c r="H9" s="4"/>
      <c r="I9" s="6"/>
      <c r="J9" s="8"/>
    </row>
    <row r="10" spans="1:12" ht="16.5" thickBot="1" x14ac:dyDescent="0.3">
      <c r="B10" s="4"/>
      <c r="C10" s="4"/>
      <c r="D10" s="7" t="str">
        <f>IF(J9&lt;&gt;0,"2 - E a alíquota interna do produto é de 7, 12, 17 ou 25?","")</f>
        <v/>
      </c>
      <c r="E10" s="4"/>
      <c r="F10" s="4"/>
      <c r="G10" s="4"/>
      <c r="H10" s="4"/>
      <c r="I10" s="6"/>
      <c r="J10" s="8"/>
    </row>
    <row r="11" spans="1:12" ht="16.5" thickBot="1" x14ac:dyDescent="0.3">
      <c r="D11" s="5" t="str">
        <f>IF(J10&lt;&gt;0,"3 - Agora, informe a MVA original no campo ao lado.","")</f>
        <v/>
      </c>
      <c r="E11" s="4"/>
      <c r="F11" s="4"/>
      <c r="G11" s="4"/>
      <c r="H11" s="4"/>
      <c r="I11" s="4"/>
      <c r="J11" s="29"/>
    </row>
    <row r="12" spans="1:12" ht="15.75" x14ac:dyDescent="0.25">
      <c r="D12" s="5" t="str">
        <f>IF(J11&lt;&gt;0,"4 - Feito! O resultado da MVA ajustada encontra-se no quadro abaixo.","")</f>
        <v/>
      </c>
      <c r="J12" s="15">
        <f>IF(J11&gt;0,(1+$H$16)*(1-$E$15)/(1-$F$16)-1,0)</f>
        <v>0</v>
      </c>
    </row>
    <row r="13" spans="1:12" ht="15.75" x14ac:dyDescent="0.25">
      <c r="D13" s="5"/>
    </row>
    <row r="14" spans="1:12" ht="15.75" thickBot="1" x14ac:dyDescent="0.3"/>
    <row r="15" spans="1:12" s="10" customFormat="1" ht="18" customHeight="1" thickBot="1" x14ac:dyDescent="0.3">
      <c r="E15" s="19">
        <f>J9%</f>
        <v>0</v>
      </c>
      <c r="F15" s="11" t="s">
        <v>5</v>
      </c>
      <c r="G15" s="12" t="s">
        <v>1</v>
      </c>
      <c r="H15" s="11" t="s">
        <v>2</v>
      </c>
      <c r="I15" s="12" t="s">
        <v>3</v>
      </c>
    </row>
    <row r="16" spans="1:12" ht="18" customHeight="1" thickBot="1" x14ac:dyDescent="0.3">
      <c r="B16" s="9"/>
      <c r="C16" s="9"/>
      <c r="D16" s="9"/>
      <c r="E16" s="19"/>
      <c r="F16" s="13">
        <f>J10%</f>
        <v>0</v>
      </c>
      <c r="G16" s="28">
        <f>J11</f>
        <v>0</v>
      </c>
      <c r="H16" s="14">
        <f>G16/100</f>
        <v>0</v>
      </c>
      <c r="I16" s="16">
        <f>J12</f>
        <v>0</v>
      </c>
      <c r="J16"/>
      <c r="K16"/>
      <c r="L16"/>
    </row>
    <row r="17" spans="5:9" x14ac:dyDescent="0.25">
      <c r="E17" s="3"/>
      <c r="I17" s="17"/>
    </row>
    <row r="24" spans="5:9" x14ac:dyDescent="0.25">
      <c r="I24"/>
    </row>
  </sheetData>
  <sheetProtection algorithmName="SHA-512" hashValue="ZvUbH4bmLcSqKCM4DeT1/AvVS8ZO0F+D993y8jMxQ8SHi7MMhli8cSjfDk8L2Uc2D5mdknXfzkCudcXOIQhycA==" saltValue="jZ/M9g8Z0qi0PC87hrEYJQ==" spinCount="100000" sheet="1" objects="1" scenarios="1" selectLockedCells="1"/>
  <mergeCells count="5">
    <mergeCell ref="A1:A4"/>
    <mergeCell ref="E15:E16"/>
    <mergeCell ref="B1:L2"/>
    <mergeCell ref="B3:L4"/>
    <mergeCell ref="D6:J6"/>
  </mergeCells>
  <conditionalFormatting sqref="J9">
    <cfRule type="cellIs" dxfId="18" priority="26" operator="greaterThan">
      <formula>0</formula>
    </cfRule>
  </conditionalFormatting>
  <conditionalFormatting sqref="J10">
    <cfRule type="cellIs" dxfId="17" priority="25" operator="greaterThan">
      <formula>0</formula>
    </cfRule>
  </conditionalFormatting>
  <conditionalFormatting sqref="I16">
    <cfRule type="cellIs" dxfId="16" priority="6" operator="greaterThan">
      <formula>0</formula>
    </cfRule>
    <cfRule type="cellIs" dxfId="15" priority="17" operator="greaterThan">
      <formula>0.091</formula>
    </cfRule>
    <cfRule type="cellIs" dxfId="14" priority="18" operator="greaterThan">
      <formula>0.0001</formula>
    </cfRule>
    <cfRule type="cellIs" dxfId="13" priority="19" operator="greaterThan">
      <formula>0.0001</formula>
    </cfRule>
    <cfRule type="cellIs" dxfId="12" priority="20" operator="greaterThan">
      <formula>0.01</formula>
    </cfRule>
    <cfRule type="cellIs" dxfId="11" priority="21" operator="greaterThan">
      <formula>0.0001</formula>
    </cfRule>
    <cfRule type="cellIs" dxfId="10" priority="22" operator="greaterThan">
      <formula>0.01</formula>
    </cfRule>
  </conditionalFormatting>
  <conditionalFormatting sqref="E15">
    <cfRule type="cellIs" dxfId="9" priority="14" operator="greaterThan">
      <formula>0</formula>
    </cfRule>
    <cfRule type="cellIs" dxfId="8" priority="16" operator="greaterThan">
      <formula>0</formula>
    </cfRule>
  </conditionalFormatting>
  <conditionalFormatting sqref="F16">
    <cfRule type="cellIs" dxfId="7" priority="13" operator="greaterThan">
      <formula>0</formula>
    </cfRule>
    <cfRule type="cellIs" dxfId="6" priority="15" operator="greaterThan">
      <formula>0</formula>
    </cfRule>
  </conditionalFormatting>
  <conditionalFormatting sqref="J11">
    <cfRule type="cellIs" dxfId="5" priority="10" operator="greaterThan">
      <formula>0</formula>
    </cfRule>
  </conditionalFormatting>
  <conditionalFormatting sqref="G16">
    <cfRule type="cellIs" dxfId="4" priority="7" operator="greaterThan">
      <formula>0</formula>
    </cfRule>
    <cfRule type="cellIs" dxfId="3" priority="8" operator="greaterThan">
      <formula>0</formula>
    </cfRule>
    <cfRule type="cellIs" dxfId="2" priority="9" operator="greaterThan">
      <formula>0</formula>
    </cfRule>
  </conditionalFormatting>
  <conditionalFormatting sqref="H16">
    <cfRule type="cellIs" dxfId="1" priority="5" operator="greaterThan">
      <formula>0</formula>
    </cfRule>
  </conditionalFormatting>
  <conditionalFormatting sqref="M16">
    <cfRule type="cellIs" dxfId="0" priority="1" operator="greaterThan">
      <formula>1</formula>
    </cfRule>
  </conditionalFormatting>
  <pageMargins left="1.0416666666666666E-2" right="0.511811024" top="0.78740157499999996" bottom="0.78740157499999996" header="0.31496062000000002" footer="0.31496062000000002"/>
  <pageSetup paperSize="9" orientation="landscape" r:id="rId1"/>
  <headerFooter>
    <oddFooter>&amp;C&amp;F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MVA_Ajustada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Costa De Oliveira Bernartt</dc:creator>
  <cp:lastModifiedBy>Rafaela Costa De Oliveira Bernartt</cp:lastModifiedBy>
  <dcterms:created xsi:type="dcterms:W3CDTF">2017-04-27T19:00:01Z</dcterms:created>
  <dcterms:modified xsi:type="dcterms:W3CDTF">2017-05-05T20:29:29Z</dcterms:modified>
</cp:coreProperties>
</file>